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6. HAZİRAN\"/>
    </mc:Choice>
  </mc:AlternateContent>
  <xr:revisionPtr revIDLastSave="0" documentId="13_ncr:1_{1546D925-16FE-48B3-9FFB-DC24AA63F4A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<sst xmlns="http://schemas.openxmlformats.org/spreadsheetml/2006/main" count="54" uniqueCount="44">
  <si>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</si>
  <si>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</si>
  <si>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</si>
  <si>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</si>
  <si>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</si>
  <si>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</si>
  <si>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</si>
  <si>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</si>
  <si>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</si>
  <si>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</si>
  <si>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</si>
  <si>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</si>
  <si>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</si>
  <si>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</si>
  <si>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</si>
  <si>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</si>
  <si>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</si>
  <si>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</si>
  <si>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</si>
  <si>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</si>
  <si>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</si>
  <si>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</si>
  <si>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</si>
  <si>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</si>
  <si>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</si>
  <si>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</si>
  <si>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</si>
  <si>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</si>
  <si>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</si>
  <si>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</si>
  <si>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</si>
  <si>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</si>
  <si>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</si>
  <si>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</si>
  <si>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</si>
  <si>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</si>
  <si>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</si>
  <si>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ZAFER FAKI</t>
  </si>
  <si>
    <t>ÜÇLER GALVANİZ</t>
  </si>
  <si>
    <t>13,06,2024</t>
  </si>
  <si>
    <t>ŞENLER METAL</t>
  </si>
  <si>
    <t>ŞİRİNOĞLU TİCARET</t>
  </si>
  <si>
    <t>FER-DEM METAL</t>
  </si>
  <si>
    <t>DOĞU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</si>
</sst>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28" sqref="G2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43</v>
      </c>
      <c r="F2" s="55"/>
      <c r="G2" s="55"/>
      <c r="H2" s="55"/>
      <c r="I2" s="55"/>
      <c r="J2" s="55"/>
      <c r="K2" s="3" t="s">
        <v>3</v>
      </c>
      <c r="L2" s="4">
        <f ca="1">TODAY()</f>
        <v>45457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39</v>
      </c>
      <c r="D5" s="11"/>
      <c r="E5" s="12">
        <v>55900</v>
      </c>
      <c r="F5" s="1"/>
      <c r="G5" s="13" t="str">
        <f t="shared" ref="G5" si="0">IF(A5="","",(A5))</f>
        <v>ÜÇLER GALVANİZ</v>
      </c>
      <c r="H5" s="12">
        <v>55140</v>
      </c>
      <c r="I5" s="12">
        <v>760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500</v>
      </c>
      <c r="Q5" s="43">
        <v>88</v>
      </c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117600</v>
      </c>
    </row>
    <row r="6" spans="1:27" ht="15" customHeight="1" x14ac:dyDescent="0.35">
      <c r="A6" s="48" t="s">
        <v>40</v>
      </c>
      <c r="B6" s="49"/>
      <c r="C6" s="10" t="s">
        <v>39</v>
      </c>
      <c r="D6" s="11"/>
      <c r="E6" s="12">
        <v>83700</v>
      </c>
      <c r="F6" s="1"/>
      <c r="G6" s="13" t="str">
        <f>IF(A6="","",(A6))</f>
        <v>ŞENLER METAL</v>
      </c>
      <c r="H6" s="12">
        <v>83700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204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20400</v>
      </c>
    </row>
    <row r="7" spans="1:27" ht="15" customHeight="1" x14ac:dyDescent="0.35">
      <c r="A7" s="48" t="s">
        <v>41</v>
      </c>
      <c r="B7" s="49"/>
      <c r="C7" s="10" t="s">
        <v>39</v>
      </c>
      <c r="D7" s="11"/>
      <c r="E7" s="12">
        <v>33000</v>
      </c>
      <c r="F7" s="1"/>
      <c r="G7" s="13" t="str">
        <f>IF(A7="","",(A7))</f>
        <v>ŞİRİNOĞLU TİCARET</v>
      </c>
      <c r="H7" s="12"/>
      <c r="I7" s="12"/>
      <c r="J7" s="12"/>
      <c r="K7" s="12">
        <f t="shared" si="1"/>
        <v>33000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 t="s">
        <v>42</v>
      </c>
      <c r="B8" s="49"/>
      <c r="C8" s="10" t="s">
        <v>39</v>
      </c>
      <c r="D8" s="11"/>
      <c r="E8" s="12">
        <v>25800</v>
      </c>
      <c r="F8" s="1"/>
      <c r="G8" s="13" t="str">
        <f t="shared" ref="G8:G19" si="3">IF(A8="","",(A8))</f>
        <v>FER-DEM METAL</v>
      </c>
      <c r="H8" s="12"/>
      <c r="I8" s="12">
        <v>25800</v>
      </c>
      <c r="J8" s="12"/>
      <c r="K8" s="12">
        <f t="shared" si="1"/>
        <v>0</v>
      </c>
      <c r="L8" s="11"/>
      <c r="M8" s="1"/>
      <c r="N8" s="46">
        <v>20</v>
      </c>
      <c r="O8" s="35"/>
      <c r="P8" s="42">
        <v>2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40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138050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8000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198400</v>
      </c>
      <c r="F22" s="1"/>
      <c r="G22" s="16" t="s">
        <v>17</v>
      </c>
      <c r="H22" s="17">
        <f>SUM(H5:H21)</f>
        <v>146840</v>
      </c>
      <c r="I22" s="17">
        <f>SUM(I5:I21)</f>
        <v>26560</v>
      </c>
      <c r="J22" s="17">
        <f>SUM(J5:J21)</f>
        <v>0</v>
      </c>
      <c r="K22" s="17">
        <f>SUM(K5:K21)</f>
        <v>33000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421107</v>
      </c>
      <c r="D25" s="18">
        <v>422802</v>
      </c>
      <c r="E25" s="19">
        <f>IF(C25="","",SUM(D25-C25))</f>
        <v>1695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7710</v>
      </c>
      <c r="D26" s="21"/>
      <c r="E26" s="20">
        <f>IF(C26="","",SUM(C26/E25))</f>
        <v>4.5486725663716818</v>
      </c>
      <c r="F26" s="1"/>
      <c r="G26" s="11" t="s">
        <v>26</v>
      </c>
      <c r="H26" s="12">
        <v>7710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8790</v>
      </c>
      <c r="D27" s="21"/>
      <c r="E27" s="22">
        <f>SUM(C27/E22)</f>
        <v>4.4304435483870967E-2</v>
      </c>
      <c r="F27" s="1"/>
      <c r="G27" s="11" t="s">
        <v>28</v>
      </c>
      <c r="H27" s="12">
        <v>1080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8790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138050</v>
      </c>
      <c r="D36" s="1"/>
      <c r="E36" s="1"/>
      <c r="F36" s="1"/>
      <c r="G36" s="26" t="s">
        <v>31</v>
      </c>
      <c r="H36" s="15">
        <f>IF(H33="","",SUM(H22-H33))</f>
        <v>138050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2024-06-14T06:14:50Z</cp:lastPrinted>
  <dcterms:created xsi:type="dcterms:W3CDTF">2022-08-24T05:29:34Z</dcterms:created>
  <dcterms:modified xsi:type="dcterms:W3CDTF">2024-06-14T07:37:10Z</dcterms:modified>
</cp:coreProperties>
</file>